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4" windowHeight="9221" activeTab="0"/>
  </bookViews>
  <sheets>
    <sheet name="Calculating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<sst xmlns="http://schemas.openxmlformats.org/spreadsheetml/2006/main" count="140" uniqueCount="59">
  <si>
    <t>Draw picture of project</t>
  </si>
  <si>
    <t>Total length of fringes</t>
  </si>
  <si>
    <t>Shrinkage</t>
  </si>
  <si>
    <t>Takeup</t>
  </si>
  <si>
    <t>(enter as decimal)</t>
  </si>
  <si>
    <t>inches</t>
  </si>
  <si>
    <t>More for wool, less for mercerized cotton</t>
  </si>
  <si>
    <t>Loom waste (if using as fringes, subtract fringe length from this number)</t>
  </si>
  <si>
    <t>Amount for sample</t>
  </si>
  <si>
    <t>Calculate warp width</t>
  </si>
  <si>
    <t>Desired width of finished piece</t>
  </si>
  <si>
    <t>EPI</t>
  </si>
  <si>
    <t>Total warp required (width * length * epi)</t>
  </si>
  <si>
    <t>yards</t>
  </si>
  <si>
    <t>Woven length</t>
  </si>
  <si>
    <t>Width in reed (shrinkage + finished width)</t>
  </si>
  <si>
    <t>Weft shot yarn consumed</t>
  </si>
  <si>
    <t>Calculate warp length for balanced fabric</t>
  </si>
  <si>
    <t>Length of one warp thread</t>
  </si>
  <si>
    <t>Total weft required                                    (weft shot * EPI)*(woven length)</t>
  </si>
  <si>
    <t>Finished woven length, including hems</t>
  </si>
  <si>
    <t>Finished Length of Piece 1</t>
  </si>
  <si>
    <t>Finished Length of Piece 2</t>
  </si>
  <si>
    <t>Finished Length of Piece 3</t>
  </si>
  <si>
    <t>Finished Length of Piece 4</t>
  </si>
  <si>
    <t>Finished Length of Piece 5</t>
  </si>
  <si>
    <t>Hems</t>
  </si>
  <si>
    <t>Fringe</t>
  </si>
  <si>
    <t>Length Each</t>
  </si>
  <si>
    <t>Woven</t>
  </si>
  <si>
    <t>Yards</t>
  </si>
  <si>
    <t>higher percentage for bigger yarns (add shrinkage first, then takeup)</t>
  </si>
  <si>
    <t xml:space="preserve">NOTE: Shrinkage not applied </t>
  </si>
  <si>
    <t>to fringe</t>
  </si>
  <si>
    <t>Total Warp Threads</t>
  </si>
  <si>
    <t>NOTE: Shrinkage not applied to fringe</t>
  </si>
  <si>
    <t>PASSWORD TO UNLOCK</t>
  </si>
  <si>
    <t>heritage</t>
  </si>
  <si>
    <t>"</t>
  </si>
  <si>
    <t>10 to 15%, generally. Mercerized cotton = 10%; unmercerized cotton and wool = 15% or more</t>
  </si>
  <si>
    <t>10 to 15%, generally. Bigger yarn = larger percentage</t>
  </si>
  <si>
    <t>Inches</t>
  </si>
  <si>
    <t>u</t>
  </si>
  <si>
    <t>Hems 1</t>
  </si>
  <si>
    <t>Hems 2</t>
  </si>
  <si>
    <t>Hems 3</t>
  </si>
  <si>
    <t>Hems 4</t>
  </si>
  <si>
    <t>Hems 5</t>
  </si>
  <si>
    <t>Fringe 1</t>
  </si>
  <si>
    <t>Fringe 2</t>
  </si>
  <si>
    <t>Fringe 3</t>
  </si>
  <si>
    <t>Fringe 4</t>
  </si>
  <si>
    <t>Fringe 5</t>
  </si>
  <si>
    <t>www.heritagespinning.com</t>
  </si>
  <si>
    <t>Questions to: info@heritagespinning.com</t>
  </si>
  <si>
    <t>Sample Length</t>
  </si>
  <si>
    <t>Fill in the applicable green spaces. Hems and fringe are for one unit. Thus, if 1" hems at both ends, enter 2 in the appropriate cell.</t>
  </si>
  <si>
    <t>Shrinkage is typically 10 to 15%, more for wool, less for cotton. Takeup is also typically 10 to 15% more for larger threads, less for finer.</t>
  </si>
  <si>
    <t>Calculate warp and weft for balanced fabric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</si>
</sst>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_);_(@_)"/>
    <numFmt numFmtId="168" formatCode="0.00000"/>
    <numFmt numFmtId="169" formatCode="0.0000"/>
    <numFmt numFmtId="170" formatCode="0.000"/>
    <numFmt numFmtId="171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Wingdings"/>
      <family val="0"/>
    </font>
    <font>
      <b/>
      <sz val="14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Wingdings"/>
      <family val="0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9" fontId="0" fillId="0" borderId="0" xfId="58" applyFont="1" applyAlignment="1">
      <alignment/>
    </xf>
    <xf numFmtId="0" fontId="43" fillId="0" borderId="0" xfId="0" applyFont="1" applyAlignment="1">
      <alignment/>
    </xf>
    <xf numFmtId="164" fontId="0" fillId="0" borderId="0" xfId="42" applyNumberFormat="1" applyFont="1" applyAlignment="1">
      <alignment/>
    </xf>
    <xf numFmtId="164" fontId="0" fillId="0" borderId="18" xfId="42" applyNumberFormat="1" applyFont="1" applyBorder="1" applyAlignment="1">
      <alignment/>
    </xf>
    <xf numFmtId="0" fontId="45" fillId="0" borderId="0" xfId="0" applyFont="1" applyAlignment="1">
      <alignment/>
    </xf>
    <xf numFmtId="164" fontId="0" fillId="0" borderId="18" xfId="42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0" fontId="43" fillId="2" borderId="0" xfId="0" applyFont="1" applyFill="1" applyAlignment="1">
      <alignment horizontal="center" vertical="center"/>
    </xf>
    <xf numFmtId="164" fontId="43" fillId="2" borderId="19" xfId="42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43" fillId="2" borderId="0" xfId="0" applyFont="1" applyFill="1" applyAlignment="1">
      <alignment/>
    </xf>
    <xf numFmtId="0" fontId="44" fillId="2" borderId="0" xfId="0" applyFont="1" applyFill="1" applyAlignment="1">
      <alignment/>
    </xf>
    <xf numFmtId="164" fontId="45" fillId="2" borderId="18" xfId="42" applyNumberFormat="1" applyFont="1" applyFill="1" applyBorder="1" applyAlignment="1">
      <alignment/>
    </xf>
    <xf numFmtId="0" fontId="44" fillId="0" borderId="0" xfId="0" applyFont="1" applyAlignment="1">
      <alignment/>
    </xf>
    <xf numFmtId="164" fontId="45" fillId="0" borderId="18" xfId="42" applyNumberFormat="1" applyFont="1" applyFill="1" applyBorder="1" applyAlignment="1">
      <alignment/>
    </xf>
    <xf numFmtId="171" fontId="0" fillId="0" borderId="18" xfId="0" applyNumberFormat="1" applyBorder="1" applyAlignment="1">
      <alignment/>
    </xf>
    <xf numFmtId="165" fontId="45" fillId="0" borderId="18" xfId="42" applyNumberFormat="1" applyFont="1" applyFill="1" applyBorder="1" applyAlignment="1">
      <alignment/>
    </xf>
    <xf numFmtId="0" fontId="44" fillId="0" borderId="0" xfId="0" applyFont="1" applyBorder="1" applyAlignment="1">
      <alignment/>
    </xf>
    <xf numFmtId="165" fontId="45" fillId="0" borderId="0" xfId="42" applyNumberFormat="1" applyFont="1" applyFill="1" applyBorder="1" applyAlignment="1">
      <alignment/>
    </xf>
    <xf numFmtId="0" fontId="45" fillId="2" borderId="0" xfId="0" applyFont="1" applyFill="1" applyAlignment="1">
      <alignment/>
    </xf>
    <xf numFmtId="164" fontId="19" fillId="0" borderId="18" xfId="42" applyNumberFormat="1" applyFont="1" applyFill="1" applyBorder="1" applyAlignment="1">
      <alignment/>
    </xf>
    <xf numFmtId="164" fontId="19" fillId="0" borderId="0" xfId="42" applyNumberFormat="1" applyFont="1" applyFill="1" applyAlignment="1">
      <alignment/>
    </xf>
    <xf numFmtId="165" fontId="20" fillId="0" borderId="18" xfId="42" applyNumberFormat="1" applyFont="1" applyFill="1" applyBorder="1" applyAlignment="1">
      <alignment/>
    </xf>
    <xf numFmtId="164" fontId="20" fillId="0" borderId="18" xfId="42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right"/>
    </xf>
    <xf numFmtId="9" fontId="19" fillId="0" borderId="18" xfId="58" applyFont="1" applyFill="1" applyBorder="1" applyAlignment="1">
      <alignment/>
    </xf>
    <xf numFmtId="0" fontId="20" fillId="0" borderId="0" xfId="0" applyFont="1" applyFill="1" applyAlignment="1">
      <alignment/>
    </xf>
    <xf numFmtId="171" fontId="19" fillId="0" borderId="18" xfId="0" applyNumberFormat="1" applyFont="1" applyFill="1" applyBorder="1" applyAlignment="1">
      <alignment/>
    </xf>
    <xf numFmtId="0" fontId="43" fillId="0" borderId="0" xfId="0" applyFont="1" applyFill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4" fontId="0" fillId="0" borderId="18" xfId="42" applyNumberFormat="1" applyFont="1" applyFill="1" applyBorder="1" applyAlignment="1" applyProtection="1">
      <alignment/>
      <protection/>
    </xf>
    <xf numFmtId="164" fontId="45" fillId="2" borderId="18" xfId="42" applyNumberFormat="1" applyFont="1" applyFill="1" applyBorder="1" applyAlignment="1" applyProtection="1">
      <alignment/>
      <protection/>
    </xf>
    <xf numFmtId="9" fontId="0" fillId="7" borderId="18" xfId="58" applyFont="1" applyFill="1" applyBorder="1" applyAlignment="1" applyProtection="1">
      <alignment/>
      <protection locked="0"/>
    </xf>
    <xf numFmtId="164" fontId="0" fillId="7" borderId="18" xfId="42" applyNumberFormat="1" applyFont="1" applyFill="1" applyBorder="1" applyAlignment="1" applyProtection="1">
      <alignment/>
      <protection locked="0"/>
    </xf>
    <xf numFmtId="165" fontId="45" fillId="7" borderId="18" xfId="42" applyNumberFormat="1" applyFont="1" applyFill="1" applyBorder="1" applyAlignment="1" applyProtection="1">
      <alignment/>
      <protection locked="0"/>
    </xf>
    <xf numFmtId="0" fontId="0" fillId="7" borderId="19" xfId="0" applyFill="1" applyBorder="1" applyAlignment="1" applyProtection="1">
      <alignment/>
      <protection locked="0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>
      <alignment horizontal="right" vertical="top"/>
    </xf>
    <xf numFmtId="164" fontId="19" fillId="0" borderId="18" xfId="42" applyNumberFormat="1" applyFont="1" applyFill="1" applyBorder="1" applyAlignment="1">
      <alignment horizontal="right" vertical="top"/>
    </xf>
    <xf numFmtId="0" fontId="49" fillId="0" borderId="10" xfId="0" applyFont="1" applyBorder="1" applyAlignment="1">
      <alignment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3" fillId="2" borderId="0" xfId="0" applyFont="1" applyFill="1" applyAlignment="1">
      <alignment wrapText="1"/>
    </xf>
    <xf numFmtId="0" fontId="19" fillId="0" borderId="0" xfId="0" applyFont="1" applyFill="1" applyAlignment="1">
      <alignment vertical="center" wrapText="1"/>
    </xf>
    <xf numFmtId="0" fontId="19" fillId="0" borderId="14" xfId="0" applyFont="1" applyFill="1" applyBorder="1" applyAlignment="1">
      <alignment vertical="center" wrapText="1"/>
    </xf>
    <xf numFmtId="0" fontId="20" fillId="0" borderId="0" xfId="0" applyFont="1" applyFill="1" applyAlignment="1">
      <alignment wrapText="1"/>
    </xf>
    <xf numFmtId="0" fontId="19" fillId="0" borderId="13" xfId="0" applyFont="1" applyFill="1" applyBorder="1" applyAlignment="1">
      <alignment wrapText="1"/>
    </xf>
    <xf numFmtId="164" fontId="0" fillId="7" borderId="18" xfId="42" applyNumberFormat="1" applyFont="1" applyFill="1" applyBorder="1" applyAlignment="1" applyProtection="1">
      <alignment/>
      <protection/>
    </xf>
    <xf numFmtId="0" fontId="51" fillId="0" borderId="0" xfId="0" applyFont="1" applyAlignment="1">
      <alignment/>
    </xf>
    <xf numFmtId="0" fontId="37" fillId="0" borderId="0" xfId="52" applyAlignment="1">
      <alignment/>
    </xf>
    <xf numFmtId="0" fontId="0" fillId="0" borderId="0" xfId="0" applyAlignment="1">
      <alignment horizontal="lef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ritagespinning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5" max="5" width="10.140625" style="0" bestFit="1" customWidth="1"/>
    <col min="11" max="11" width="5.421875" style="0" customWidth="1"/>
    <col min="12" max="12" width="11.421875" style="0" customWidth="1"/>
  </cols>
  <sheetData>
    <row r="1" ht="18">
      <c r="A1" s="64" t="s">
        <v>58</v>
      </c>
    </row>
    <row r="2" ht="14.25">
      <c r="A2" s="65" t="s">
        <v>53</v>
      </c>
    </row>
    <row r="3" ht="14.25">
      <c r="A3" t="s">
        <v>54</v>
      </c>
    </row>
    <row r="5" ht="14.25">
      <c r="A5" s="66" t="s">
        <v>56</v>
      </c>
    </row>
    <row r="6" ht="14.25">
      <c r="A6" t="s">
        <v>57</v>
      </c>
    </row>
    <row r="8" ht="15" thickBot="1">
      <c r="L8" s="17" t="s">
        <v>29</v>
      </c>
    </row>
    <row r="9" spans="1:12" ht="15" thickBot="1">
      <c r="A9" t="s">
        <v>55</v>
      </c>
      <c r="E9" s="48"/>
      <c r="F9" t="s">
        <v>5</v>
      </c>
      <c r="L9" s="17" t="s">
        <v>28</v>
      </c>
    </row>
    <row r="10" spans="1:12" ht="15" thickBot="1">
      <c r="A10" t="s">
        <v>21</v>
      </c>
      <c r="E10" s="48"/>
      <c r="F10" t="s">
        <v>5</v>
      </c>
      <c r="G10" s="20" t="s">
        <v>43</v>
      </c>
      <c r="H10" s="50"/>
      <c r="I10" s="20" t="s">
        <v>48</v>
      </c>
      <c r="J10" s="50"/>
      <c r="L10" s="18">
        <f>+((E10+H10)*$B$17)+E10+H10</f>
        <v>0</v>
      </c>
    </row>
    <row r="11" spans="1:12" ht="15" thickBot="1">
      <c r="A11" t="s">
        <v>22</v>
      </c>
      <c r="E11" s="48"/>
      <c r="F11" t="s">
        <v>5</v>
      </c>
      <c r="G11" s="20" t="s">
        <v>44</v>
      </c>
      <c r="H11" s="50"/>
      <c r="I11" s="20" t="s">
        <v>49</v>
      </c>
      <c r="J11" s="50"/>
      <c r="L11" s="18">
        <f>+((E11+H11)*$B$17)+E11+H11</f>
        <v>0</v>
      </c>
    </row>
    <row r="12" spans="1:12" ht="15" thickBot="1">
      <c r="A12" t="s">
        <v>23</v>
      </c>
      <c r="E12" s="48"/>
      <c r="F12" t="s">
        <v>5</v>
      </c>
      <c r="G12" s="20" t="s">
        <v>45</v>
      </c>
      <c r="H12" s="50"/>
      <c r="I12" s="20" t="s">
        <v>50</v>
      </c>
      <c r="J12" s="50"/>
      <c r="L12" s="18">
        <f>+((E12+H12)*$B$17)+E12+H12</f>
        <v>0</v>
      </c>
    </row>
    <row r="13" spans="1:12" ht="15" thickBot="1">
      <c r="A13" t="s">
        <v>24</v>
      </c>
      <c r="E13" s="48"/>
      <c r="F13" t="s">
        <v>5</v>
      </c>
      <c r="G13" s="20" t="s">
        <v>46</v>
      </c>
      <c r="H13" s="50"/>
      <c r="I13" s="20" t="s">
        <v>51</v>
      </c>
      <c r="J13" s="50"/>
      <c r="L13" s="18">
        <f>+((E13+H13)*$B$17)+E13+H13</f>
        <v>0</v>
      </c>
    </row>
    <row r="14" spans="1:12" ht="15" thickBot="1">
      <c r="A14" t="s">
        <v>25</v>
      </c>
      <c r="E14" s="48"/>
      <c r="F14" t="s">
        <v>5</v>
      </c>
      <c r="G14" s="20" t="s">
        <v>47</v>
      </c>
      <c r="H14" s="50"/>
      <c r="I14" s="20" t="s">
        <v>52</v>
      </c>
      <c r="J14" s="50"/>
      <c r="L14" s="18">
        <f>+((E14+H14)*$B$17)+E14+H14</f>
        <v>0</v>
      </c>
    </row>
    <row r="15" spans="1:10" ht="15" thickBot="1">
      <c r="A15" t="s">
        <v>1</v>
      </c>
      <c r="E15" s="45">
        <f>SUM(J10:J14)</f>
        <v>0</v>
      </c>
      <c r="F15" t="s">
        <v>5</v>
      </c>
      <c r="J15" t="s">
        <v>32</v>
      </c>
    </row>
    <row r="16" spans="1:10" ht="15" thickBot="1">
      <c r="A16" t="s">
        <v>20</v>
      </c>
      <c r="E16" s="45">
        <f>+E14+E13+E12+E11+E10+E9+H14+H13+H12+H11+H10</f>
        <v>0</v>
      </c>
      <c r="F16" t="s">
        <v>5</v>
      </c>
      <c r="J16" t="s">
        <v>33</v>
      </c>
    </row>
    <row r="17" spans="1:6" ht="15" thickBot="1">
      <c r="A17" t="s">
        <v>2</v>
      </c>
      <c r="B17" s="47"/>
      <c r="C17" t="s">
        <v>4</v>
      </c>
      <c r="E17" s="45">
        <f>+E16*B17</f>
        <v>0</v>
      </c>
      <c r="F17" t="s">
        <v>6</v>
      </c>
    </row>
    <row r="18" spans="1:6" ht="15" thickBot="1">
      <c r="A18" t="s">
        <v>3</v>
      </c>
      <c r="B18" s="47"/>
      <c r="C18" t="s">
        <v>4</v>
      </c>
      <c r="E18" s="45">
        <f>+(E17+E16)*B18</f>
        <v>0</v>
      </c>
      <c r="F18" t="s">
        <v>31</v>
      </c>
    </row>
    <row r="19" spans="1:6" ht="29.25" customHeight="1" thickBot="1">
      <c r="A19" s="56" t="s">
        <v>7</v>
      </c>
      <c r="B19" s="56"/>
      <c r="C19" s="56"/>
      <c r="D19" s="57"/>
      <c r="E19" s="63"/>
      <c r="F19" t="s">
        <v>5</v>
      </c>
    </row>
    <row r="20" spans="1:10" ht="15" thickBot="1">
      <c r="A20" s="21" t="s">
        <v>18</v>
      </c>
      <c r="B20" s="21"/>
      <c r="C20" s="21"/>
      <c r="D20" s="21"/>
      <c r="E20" s="46">
        <f>SUM(E16:E19)</f>
        <v>0</v>
      </c>
      <c r="F20" s="24" t="s">
        <v>5</v>
      </c>
      <c r="H20" s="20" t="s">
        <v>14</v>
      </c>
      <c r="I20" s="13">
        <f>+E16+E17+E18</f>
        <v>0</v>
      </c>
      <c r="J20" t="s">
        <v>5</v>
      </c>
    </row>
    <row r="21" spans="5:10" ht="15" thickBot="1">
      <c r="E21" s="16"/>
      <c r="I21" s="26">
        <f>+I20/36</f>
        <v>0</v>
      </c>
      <c r="J21" t="s">
        <v>30</v>
      </c>
    </row>
    <row r="22" spans="1:5" ht="15" thickBot="1">
      <c r="A22" s="11" t="s">
        <v>9</v>
      </c>
      <c r="E22" s="16"/>
    </row>
    <row r="23" spans="1:5" ht="15" thickBot="1">
      <c r="A23" t="s">
        <v>10</v>
      </c>
      <c r="E23" s="48"/>
    </row>
    <row r="24" spans="1:5" ht="15" thickBot="1">
      <c r="A24" t="s">
        <v>2</v>
      </c>
      <c r="B24" s="10">
        <f>+B17</f>
        <v>0</v>
      </c>
      <c r="E24" s="15">
        <f>+E23*B24</f>
        <v>0</v>
      </c>
    </row>
    <row r="25" spans="1:5" ht="15" thickBot="1">
      <c r="A25" s="30" t="s">
        <v>15</v>
      </c>
      <c r="B25" s="22"/>
      <c r="C25" s="22"/>
      <c r="D25" s="22"/>
      <c r="E25" s="23">
        <f>+E24+E23</f>
        <v>0</v>
      </c>
    </row>
    <row r="26" spans="1:5" ht="15" thickBot="1">
      <c r="A26" t="s">
        <v>3</v>
      </c>
      <c r="B26" s="10">
        <f>+B18</f>
        <v>0</v>
      </c>
      <c r="E26" s="15">
        <f>+(E24+E23)*B26</f>
        <v>0</v>
      </c>
    </row>
    <row r="27" spans="1:5" ht="15" thickBot="1">
      <c r="A27" s="11" t="s">
        <v>16</v>
      </c>
      <c r="E27" s="15">
        <f>+E25+E26</f>
        <v>0</v>
      </c>
    </row>
    <row r="28" ht="15" thickBot="1">
      <c r="E28" s="16"/>
    </row>
    <row r="29" spans="1:5" ht="15" thickBot="1">
      <c r="A29" s="14" t="s">
        <v>11</v>
      </c>
      <c r="B29" s="24"/>
      <c r="C29" s="24"/>
      <c r="D29" s="24"/>
      <c r="E29" s="49"/>
    </row>
    <row r="30" spans="1:6" ht="15" thickBot="1">
      <c r="A30" s="14"/>
      <c r="B30" s="24"/>
      <c r="C30" s="24"/>
      <c r="D30" s="28"/>
      <c r="E30" s="29"/>
      <c r="F30" s="5"/>
    </row>
    <row r="31" spans="1:6" ht="15" thickBot="1">
      <c r="A31" s="21" t="s">
        <v>34</v>
      </c>
      <c r="B31" s="19"/>
      <c r="C31" s="19"/>
      <c r="D31" s="19"/>
      <c r="E31" s="27">
        <f>+E29*E25</f>
        <v>0</v>
      </c>
      <c r="F31" s="19"/>
    </row>
    <row r="32" spans="1:6" ht="15" thickBot="1">
      <c r="A32" s="21" t="s">
        <v>12</v>
      </c>
      <c r="B32" s="19"/>
      <c r="C32" s="19"/>
      <c r="D32" s="19"/>
      <c r="E32" s="25">
        <f>+(E29*E25*E20)/36</f>
        <v>0</v>
      </c>
      <c r="F32" s="22" t="s">
        <v>13</v>
      </c>
    </row>
    <row r="33" spans="1:6" ht="28.5" customHeight="1" thickBot="1">
      <c r="A33" s="58" t="s">
        <v>19</v>
      </c>
      <c r="B33" s="58"/>
      <c r="C33" s="58"/>
      <c r="D33" s="58"/>
      <c r="E33" s="25">
        <f>+(E27*E29*I20)/36</f>
        <v>0</v>
      </c>
      <c r="F33" s="22" t="s">
        <v>13</v>
      </c>
    </row>
    <row r="34" ht="15" thickBot="1">
      <c r="E34" s="12"/>
    </row>
    <row r="35" spans="1:12" ht="14.25">
      <c r="A35" s="1" t="s">
        <v>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</row>
    <row r="36" spans="1:12" ht="14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4.2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4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4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4.2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4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4.2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4.2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4.2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4.2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4.2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4.2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4.2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ht="14.2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1:12" ht="15" thickBo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9"/>
    </row>
    <row r="72" spans="2:5" ht="14.25">
      <c r="B72" t="s">
        <v>36</v>
      </c>
      <c r="E72" t="s">
        <v>37</v>
      </c>
    </row>
  </sheetData>
  <sheetProtection selectLockedCells="1"/>
  <mergeCells count="2">
    <mergeCell ref="A19:D19"/>
    <mergeCell ref="A33:D33"/>
  </mergeCells>
  <hyperlinks>
    <hyperlink ref="A2" r:id="rId1" display="www.heritagespinning.com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28">
      <selection activeCell="K39" sqref="K39"/>
    </sheetView>
  </sheetViews>
  <sheetFormatPr defaultColWidth="9.140625" defaultRowHeight="15"/>
  <cols>
    <col min="1" max="1" width="3.7109375" style="0" customWidth="1"/>
    <col min="6" max="6" width="10.140625" style="0" bestFit="1" customWidth="1"/>
    <col min="8" max="9" width="6.7109375" style="0" customWidth="1"/>
    <col min="10" max="10" width="7.28125" style="0" customWidth="1"/>
    <col min="11" max="11" width="6.7109375" style="0" customWidth="1"/>
    <col min="12" max="12" width="1.1484375" style="0" customWidth="1"/>
    <col min="13" max="13" width="9.7109375" style="0" customWidth="1"/>
    <col min="14" max="14" width="8.8515625" style="43" customWidth="1"/>
  </cols>
  <sheetData>
    <row r="1" spans="2:14" ht="15.75">
      <c r="B1" s="54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4"/>
    </row>
    <row r="2" spans="2:14" ht="15.7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44"/>
    </row>
    <row r="3" spans="2:14" ht="15.7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44"/>
    </row>
    <row r="4" spans="2:14" ht="15.7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44"/>
    </row>
    <row r="5" spans="2:14" ht="15.7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44"/>
    </row>
    <row r="6" spans="2:14" ht="15.7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44"/>
    </row>
    <row r="7" spans="2:14" ht="15.75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44"/>
    </row>
    <row r="8" spans="2:14" ht="15.75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44"/>
    </row>
    <row r="9" spans="2:14" ht="15.75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44"/>
    </row>
    <row r="10" spans="2:14" ht="15.75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  <c r="N10" s="44"/>
    </row>
    <row r="11" spans="2:14" ht="15.75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  <c r="N11" s="44"/>
    </row>
    <row r="12" spans="2:14" ht="15.75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  <c r="N12" s="44"/>
    </row>
    <row r="13" spans="2:14" ht="15.75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  <c r="N13" s="44"/>
    </row>
    <row r="14" spans="2:14" ht="15.75" thickBot="1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44"/>
    </row>
    <row r="15" spans="2:14" ht="21" thickBot="1">
      <c r="B15" s="11" t="s">
        <v>17</v>
      </c>
      <c r="M15" s="41" t="s">
        <v>29</v>
      </c>
      <c r="N15" s="42"/>
    </row>
    <row r="16" spans="2:14" ht="21" thickBot="1">
      <c r="B16" s="35" t="s">
        <v>8</v>
      </c>
      <c r="C16" s="35"/>
      <c r="D16" s="35"/>
      <c r="E16" s="35"/>
      <c r="F16" s="53" t="s">
        <v>38</v>
      </c>
      <c r="G16" s="35"/>
      <c r="H16" s="35"/>
      <c r="I16" s="35"/>
      <c r="J16" s="35"/>
      <c r="K16" s="35"/>
      <c r="L16" s="35"/>
      <c r="M16" s="36" t="s">
        <v>28</v>
      </c>
      <c r="N16" s="42"/>
    </row>
    <row r="17" spans="2:14" ht="21" thickBot="1">
      <c r="B17" s="35" t="s">
        <v>21</v>
      </c>
      <c r="C17" s="35"/>
      <c r="D17" s="35"/>
      <c r="E17" s="35"/>
      <c r="F17" s="53" t="s">
        <v>38</v>
      </c>
      <c r="G17" s="35"/>
      <c r="H17" s="37" t="s">
        <v>26</v>
      </c>
      <c r="I17" s="52" t="s">
        <v>38</v>
      </c>
      <c r="J17" s="37" t="s">
        <v>27</v>
      </c>
      <c r="K17" s="52" t="s">
        <v>38</v>
      </c>
      <c r="L17" s="35"/>
      <c r="M17" s="52" t="s">
        <v>38</v>
      </c>
      <c r="N17" s="42"/>
    </row>
    <row r="18" spans="2:14" ht="21" thickBot="1">
      <c r="B18" s="35" t="s">
        <v>22</v>
      </c>
      <c r="C18" s="35"/>
      <c r="D18" s="35"/>
      <c r="E18" s="35"/>
      <c r="F18" s="53" t="s">
        <v>38</v>
      </c>
      <c r="G18" s="35"/>
      <c r="H18" s="37" t="s">
        <v>26</v>
      </c>
      <c r="I18" s="52" t="s">
        <v>38</v>
      </c>
      <c r="J18" s="37" t="s">
        <v>27</v>
      </c>
      <c r="K18" s="52" t="s">
        <v>38</v>
      </c>
      <c r="L18" s="35"/>
      <c r="M18" s="52" t="s">
        <v>38</v>
      </c>
      <c r="N18" s="42"/>
    </row>
    <row r="19" spans="2:14" ht="21" thickBot="1">
      <c r="B19" s="35" t="s">
        <v>23</v>
      </c>
      <c r="C19" s="35"/>
      <c r="D19" s="35"/>
      <c r="E19" s="35"/>
      <c r="F19" s="53" t="s">
        <v>38</v>
      </c>
      <c r="G19" s="35"/>
      <c r="H19" s="37" t="s">
        <v>26</v>
      </c>
      <c r="I19" s="52" t="s">
        <v>38</v>
      </c>
      <c r="J19" s="37" t="s">
        <v>27</v>
      </c>
      <c r="K19" s="52" t="s">
        <v>38</v>
      </c>
      <c r="L19" s="35"/>
      <c r="M19" s="52" t="s">
        <v>38</v>
      </c>
      <c r="N19" s="42"/>
    </row>
    <row r="20" spans="2:14" ht="21" thickBot="1">
      <c r="B20" s="35" t="s">
        <v>24</v>
      </c>
      <c r="C20" s="35"/>
      <c r="D20" s="35"/>
      <c r="E20" s="35"/>
      <c r="F20" s="53" t="s">
        <v>38</v>
      </c>
      <c r="G20" s="35"/>
      <c r="H20" s="37" t="s">
        <v>26</v>
      </c>
      <c r="I20" s="52" t="s">
        <v>38</v>
      </c>
      <c r="J20" s="37" t="s">
        <v>27</v>
      </c>
      <c r="K20" s="52" t="s">
        <v>38</v>
      </c>
      <c r="L20" s="35"/>
      <c r="M20" s="52" t="s">
        <v>38</v>
      </c>
      <c r="N20" s="42"/>
    </row>
    <row r="21" spans="2:14" ht="21" thickBot="1">
      <c r="B21" s="35" t="s">
        <v>25</v>
      </c>
      <c r="C21" s="35"/>
      <c r="D21" s="35"/>
      <c r="E21" s="35"/>
      <c r="F21" s="53" t="s">
        <v>38</v>
      </c>
      <c r="G21" s="35"/>
      <c r="H21" s="37" t="s">
        <v>26</v>
      </c>
      <c r="I21" s="52" t="s">
        <v>38</v>
      </c>
      <c r="J21" s="37" t="s">
        <v>27</v>
      </c>
      <c r="K21" s="52" t="s">
        <v>38</v>
      </c>
      <c r="L21" s="35"/>
      <c r="M21" s="52" t="s">
        <v>38</v>
      </c>
      <c r="N21" s="42"/>
    </row>
    <row r="22" spans="2:14" ht="21" thickBot="1">
      <c r="B22" s="35" t="s">
        <v>1</v>
      </c>
      <c r="C22" s="35"/>
      <c r="D22" s="35"/>
      <c r="E22" s="35"/>
      <c r="F22" s="53" t="s">
        <v>38</v>
      </c>
      <c r="G22" s="35"/>
      <c r="H22" s="35"/>
      <c r="I22" s="51"/>
      <c r="J22" s="35"/>
      <c r="K22" s="51"/>
      <c r="L22" s="35"/>
      <c r="M22" s="35"/>
      <c r="N22" s="42"/>
    </row>
    <row r="23" spans="2:14" ht="21" thickBot="1">
      <c r="B23" s="35" t="s">
        <v>20</v>
      </c>
      <c r="C23" s="35"/>
      <c r="D23" s="35"/>
      <c r="E23" s="35"/>
      <c r="F23" s="53" t="s">
        <v>38</v>
      </c>
      <c r="G23" s="35"/>
      <c r="H23" s="35"/>
      <c r="I23" s="35"/>
      <c r="J23" s="35"/>
      <c r="K23" s="35"/>
      <c r="L23" s="35"/>
      <c r="M23" s="35"/>
      <c r="N23" s="42"/>
    </row>
    <row r="24" spans="2:14" ht="33" customHeight="1" thickBot="1">
      <c r="B24" s="35" t="s">
        <v>2</v>
      </c>
      <c r="C24" s="38"/>
      <c r="D24" s="35"/>
      <c r="E24" s="35"/>
      <c r="F24" s="53" t="s">
        <v>38</v>
      </c>
      <c r="G24" s="62" t="s">
        <v>39</v>
      </c>
      <c r="H24" s="56"/>
      <c r="I24" s="56"/>
      <c r="J24" s="56"/>
      <c r="K24" s="56"/>
      <c r="L24" s="56"/>
      <c r="M24" s="56"/>
      <c r="N24" s="42"/>
    </row>
    <row r="25" spans="2:14" ht="21" thickBot="1">
      <c r="B25" s="35" t="s">
        <v>3</v>
      </c>
      <c r="C25" s="38"/>
      <c r="D25" s="35"/>
      <c r="E25" s="35"/>
      <c r="F25" s="53" t="s">
        <v>38</v>
      </c>
      <c r="G25" s="35" t="s">
        <v>40</v>
      </c>
      <c r="H25" s="35"/>
      <c r="I25" s="35"/>
      <c r="J25" s="35"/>
      <c r="K25" s="35"/>
      <c r="L25" s="35"/>
      <c r="M25" s="35"/>
      <c r="N25" s="42"/>
    </row>
    <row r="26" spans="2:14" ht="27" customHeight="1" thickBot="1">
      <c r="B26" s="59" t="s">
        <v>7</v>
      </c>
      <c r="C26" s="59"/>
      <c r="D26" s="59"/>
      <c r="E26" s="60"/>
      <c r="F26" s="53" t="s">
        <v>38</v>
      </c>
      <c r="G26" s="35"/>
      <c r="H26" s="35"/>
      <c r="I26" s="35"/>
      <c r="J26" s="35"/>
      <c r="K26" s="35"/>
      <c r="L26" s="35"/>
      <c r="M26" s="35"/>
      <c r="N26" s="42"/>
    </row>
    <row r="27" spans="1:14" ht="21" thickBot="1">
      <c r="A27" s="55" t="s">
        <v>42</v>
      </c>
      <c r="B27" s="39" t="s">
        <v>18</v>
      </c>
      <c r="C27" s="39"/>
      <c r="D27" s="39"/>
      <c r="E27" s="39"/>
      <c r="F27" s="53" t="s">
        <v>38</v>
      </c>
      <c r="G27" s="35" t="s">
        <v>41</v>
      </c>
      <c r="H27" s="35"/>
      <c r="I27" s="37" t="s">
        <v>14</v>
      </c>
      <c r="J27" s="53" t="s">
        <v>38</v>
      </c>
      <c r="K27" s="35" t="s">
        <v>41</v>
      </c>
      <c r="L27" s="35"/>
      <c r="M27" s="35"/>
      <c r="N27" s="42"/>
    </row>
    <row r="28" spans="2:14" ht="21" thickBot="1">
      <c r="B28" s="35"/>
      <c r="C28" s="35"/>
      <c r="D28" s="35"/>
      <c r="E28" s="35"/>
      <c r="F28" s="32"/>
      <c r="G28" s="35"/>
      <c r="H28" s="35"/>
      <c r="I28" s="35"/>
      <c r="J28" s="40"/>
      <c r="K28" s="35" t="s">
        <v>30</v>
      </c>
      <c r="L28" s="35"/>
      <c r="M28" s="35"/>
      <c r="N28" s="42"/>
    </row>
    <row r="29" spans="2:14" ht="21" thickBot="1">
      <c r="B29" s="39" t="s">
        <v>9</v>
      </c>
      <c r="C29" s="35"/>
      <c r="D29" s="35"/>
      <c r="E29" s="35"/>
      <c r="F29" s="32"/>
      <c r="G29" s="35"/>
      <c r="H29" s="35"/>
      <c r="I29" s="35"/>
      <c r="J29" s="35"/>
      <c r="K29" s="35"/>
      <c r="L29" s="35"/>
      <c r="M29" s="35"/>
      <c r="N29" s="42"/>
    </row>
    <row r="30" spans="2:14" ht="21" thickBot="1">
      <c r="B30" s="35" t="s">
        <v>10</v>
      </c>
      <c r="C30" s="35"/>
      <c r="D30" s="35"/>
      <c r="E30" s="35"/>
      <c r="F30" s="31"/>
      <c r="G30" s="35"/>
      <c r="H30" s="35" t="s">
        <v>35</v>
      </c>
      <c r="I30" s="35"/>
      <c r="J30" s="35"/>
      <c r="K30" s="35"/>
      <c r="L30" s="35"/>
      <c r="M30" s="35"/>
      <c r="N30" s="42"/>
    </row>
    <row r="31" spans="2:14" ht="21" thickBot="1">
      <c r="B31" s="35" t="s">
        <v>2</v>
      </c>
      <c r="C31" s="38"/>
      <c r="D31" s="35"/>
      <c r="E31" s="35"/>
      <c r="F31" s="31"/>
      <c r="G31" s="35"/>
      <c r="H31" s="35"/>
      <c r="I31" s="35"/>
      <c r="K31" s="35"/>
      <c r="L31" s="35"/>
      <c r="M31" s="35"/>
      <c r="N31" s="42"/>
    </row>
    <row r="32" spans="1:14" ht="21" thickBot="1">
      <c r="A32" s="55" t="s">
        <v>42</v>
      </c>
      <c r="B32" s="39" t="s">
        <v>15</v>
      </c>
      <c r="C32" s="35"/>
      <c r="D32" s="35"/>
      <c r="E32" s="35"/>
      <c r="F32" s="34"/>
      <c r="G32" s="35"/>
      <c r="H32" s="35"/>
      <c r="I32" s="35"/>
      <c r="J32" s="35"/>
      <c r="K32" s="35"/>
      <c r="L32" s="35"/>
      <c r="M32" s="35"/>
      <c r="N32" s="42"/>
    </row>
    <row r="33" spans="2:14" ht="21" thickBot="1">
      <c r="B33" s="35" t="s">
        <v>3</v>
      </c>
      <c r="C33" s="38"/>
      <c r="D33" s="35"/>
      <c r="E33" s="35"/>
      <c r="F33" s="31"/>
      <c r="G33" s="35"/>
      <c r="H33" s="35"/>
      <c r="J33" s="35"/>
      <c r="K33" s="35"/>
      <c r="L33" s="35"/>
      <c r="M33" s="35"/>
      <c r="N33" s="42"/>
    </row>
    <row r="34" spans="1:14" ht="21" thickBot="1">
      <c r="A34" s="55" t="s">
        <v>42</v>
      </c>
      <c r="B34" s="39" t="s">
        <v>16</v>
      </c>
      <c r="C34" s="35"/>
      <c r="D34" s="35"/>
      <c r="E34" s="35"/>
      <c r="F34" s="31"/>
      <c r="G34" s="35"/>
      <c r="H34" s="35"/>
      <c r="I34" s="35"/>
      <c r="J34" s="35"/>
      <c r="K34" s="35"/>
      <c r="L34" s="35"/>
      <c r="M34" s="35"/>
      <c r="N34" s="42"/>
    </row>
    <row r="35" spans="2:14" ht="21" thickBot="1">
      <c r="B35" s="35"/>
      <c r="C35" s="35"/>
      <c r="D35" s="35"/>
      <c r="E35" s="35"/>
      <c r="F35" s="32"/>
      <c r="G35" s="35"/>
      <c r="H35" s="35"/>
      <c r="I35" s="35"/>
      <c r="J35" s="35"/>
      <c r="K35" s="35"/>
      <c r="L35" s="35"/>
      <c r="M35" s="35"/>
      <c r="N35" s="42"/>
    </row>
    <row r="36" spans="1:14" ht="21" thickBot="1">
      <c r="A36" s="55" t="s">
        <v>42</v>
      </c>
      <c r="B36" s="39" t="s">
        <v>11</v>
      </c>
      <c r="C36" s="35"/>
      <c r="D36" s="35"/>
      <c r="E36" s="35"/>
      <c r="F36" s="33"/>
      <c r="G36" s="35"/>
      <c r="H36" s="35"/>
      <c r="I36" s="35"/>
      <c r="J36" s="35"/>
      <c r="K36" s="35"/>
      <c r="L36" s="35"/>
      <c r="M36" s="35"/>
      <c r="N36" s="42"/>
    </row>
    <row r="37" spans="2:14" ht="21" thickBot="1">
      <c r="B37" s="39" t="s">
        <v>34</v>
      </c>
      <c r="C37" s="35"/>
      <c r="D37" s="35"/>
      <c r="E37" s="35"/>
      <c r="F37" s="33"/>
      <c r="G37" s="35"/>
      <c r="H37" s="35"/>
      <c r="I37" s="35"/>
      <c r="J37" s="35"/>
      <c r="K37" s="35"/>
      <c r="L37" s="35"/>
      <c r="M37" s="35"/>
      <c r="N37" s="42"/>
    </row>
    <row r="38" spans="2:14" ht="21" thickBot="1">
      <c r="B38" s="35"/>
      <c r="C38" s="35"/>
      <c r="D38" s="35"/>
      <c r="E38" s="35"/>
      <c r="F38" s="32"/>
      <c r="G38" s="35"/>
      <c r="H38" s="35"/>
      <c r="I38" s="35"/>
      <c r="J38" s="35"/>
      <c r="K38" s="35"/>
      <c r="L38" s="35"/>
      <c r="M38" s="35"/>
      <c r="N38" s="42"/>
    </row>
    <row r="39" spans="2:14" ht="21" thickBot="1">
      <c r="B39" s="39" t="s">
        <v>12</v>
      </c>
      <c r="C39" s="35"/>
      <c r="D39" s="35"/>
      <c r="E39" s="35"/>
      <c r="F39" s="34"/>
      <c r="G39" s="35" t="s">
        <v>13</v>
      </c>
      <c r="H39" s="35"/>
      <c r="I39" s="35"/>
      <c r="J39" s="35"/>
      <c r="K39" s="35"/>
      <c r="L39" s="35"/>
      <c r="M39" s="35"/>
      <c r="N39" s="42"/>
    </row>
    <row r="40" spans="2:14" ht="28.5" customHeight="1" thickBot="1">
      <c r="B40" s="61" t="s">
        <v>19</v>
      </c>
      <c r="C40" s="61"/>
      <c r="D40" s="61"/>
      <c r="E40" s="61"/>
      <c r="F40" s="34"/>
      <c r="G40" s="35" t="s">
        <v>13</v>
      </c>
      <c r="H40" s="35"/>
      <c r="I40" s="35"/>
      <c r="J40" s="35"/>
      <c r="K40" s="35"/>
      <c r="L40" s="35"/>
      <c r="M40" s="35"/>
      <c r="N40" s="42"/>
    </row>
    <row r="41" spans="6:14" ht="20.25">
      <c r="F41" s="12"/>
      <c r="N41" s="42"/>
    </row>
    <row r="42" ht="25.5">
      <c r="F42" s="12"/>
    </row>
    <row r="43" ht="25.5">
      <c r="F43" s="12"/>
    </row>
    <row r="44" ht="25.5">
      <c r="F44" s="12"/>
    </row>
  </sheetData>
  <sheetProtection/>
  <mergeCells count="3">
    <mergeCell ref="B26:E26"/>
    <mergeCell ref="B40:E40"/>
    <mergeCell ref="G24:M24"/>
  </mergeCells>
  <printOptions horizontalCentered="1" verticalCentered="1"/>
  <pageMargins left="0.95" right="0.7" top="0.25" bottom="1" header="0" footer="0.5"/>
  <pageSetup fitToWidth="0" fitToHeight="1" horizontalDpi="600" verticalDpi="600" orientation="portrait" scale="88" r:id="rId1"/>
  <headerFooter>
    <oddFooter>&amp;Lheritagespinning.com&amp;CLake Orion, MI, USA&amp;R248-693-3690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</dc:creator>
  <cp:keywords/>
  <dc:description/>
  <cp:lastModifiedBy>Joan</cp:lastModifiedBy>
  <cp:lastPrinted>2016-03-21T17:59:19Z</cp:lastPrinted>
  <dcterms:created xsi:type="dcterms:W3CDTF">2016-03-21T15:14:36Z</dcterms:created>
  <dcterms:modified xsi:type="dcterms:W3CDTF">2016-04-22T01:46:43Z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